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695" windowHeight="12345"/>
  </bookViews>
  <sheets>
    <sheet name="Sheet1" sheetId="4" r:id="rId1"/>
  </sheets>
  <externalReferences>
    <externalReference r:id="rId2"/>
    <externalReference r:id="rId3"/>
  </externalReferences>
  <definedNames>
    <definedName name="_xlnm._FilterDatabase" localSheetId="0" hidden="1">Sheet1!$A$3:$O$63</definedName>
  </definedNames>
  <calcPr calcId="152511"/>
</workbook>
</file>

<file path=xl/calcChain.xml><?xml version="1.0" encoding="utf-8"?>
<calcChain xmlns="http://schemas.openxmlformats.org/spreadsheetml/2006/main">
  <c r="N38" i="4" l="1"/>
  <c r="N37" i="4"/>
  <c r="N36" i="4"/>
  <c r="M10" i="4" l="1"/>
  <c r="L10" i="4"/>
  <c r="K10" i="4"/>
  <c r="J10" i="4"/>
  <c r="N9" i="4"/>
  <c r="N8" i="4"/>
  <c r="N10" i="4" s="1"/>
  <c r="J20" i="4" l="1"/>
  <c r="K53" i="4" l="1"/>
  <c r="K52" i="4"/>
  <c r="I53" i="4"/>
  <c r="I52" i="4"/>
  <c r="I49" i="4"/>
  <c r="I48" i="4"/>
  <c r="M45" i="4"/>
  <c r="M44" i="4"/>
  <c r="K61" i="4" l="1"/>
  <c r="N5" i="4" l="1"/>
  <c r="N6" i="4"/>
  <c r="N54" i="4" l="1"/>
  <c r="N41" i="4"/>
  <c r="N42" i="4"/>
  <c r="N29" i="4"/>
  <c r="N30" i="4"/>
  <c r="N28" i="4" l="1"/>
  <c r="N33" i="4" l="1"/>
  <c r="N34" i="4"/>
  <c r="J63" i="4" l="1"/>
  <c r="I63" i="4"/>
  <c r="L63" i="4"/>
  <c r="M63" i="4"/>
  <c r="J62" i="4"/>
  <c r="M62" i="4"/>
  <c r="J61" i="4"/>
  <c r="L61" i="4"/>
  <c r="M61" i="4"/>
  <c r="L62" i="4" l="1"/>
  <c r="N4" i="4" l="1"/>
  <c r="N20" i="4"/>
  <c r="N21" i="4"/>
  <c r="N22" i="4"/>
  <c r="N32" i="4"/>
  <c r="N40" i="4"/>
  <c r="N44" i="4"/>
  <c r="N45" i="4"/>
  <c r="N46" i="4"/>
  <c r="N56" i="4"/>
  <c r="N57" i="4"/>
  <c r="N58" i="4"/>
  <c r="H61" i="4" l="1"/>
  <c r="K62" i="4"/>
  <c r="H62" i="4"/>
  <c r="I62" i="4" l="1"/>
  <c r="N49" i="4"/>
  <c r="I61" i="4"/>
  <c r="N61" i="4" s="1"/>
  <c r="N48" i="4"/>
  <c r="N53" i="4"/>
  <c r="N52" i="4"/>
  <c r="K63" i="4"/>
  <c r="N50" i="4"/>
  <c r="N62" i="4"/>
  <c r="H63" i="4"/>
  <c r="N63" i="4" l="1"/>
</calcChain>
</file>

<file path=xl/sharedStrings.xml><?xml version="1.0" encoding="utf-8"?>
<sst xmlns="http://schemas.openxmlformats.org/spreadsheetml/2006/main" count="120" uniqueCount="73">
  <si>
    <t>იმერეთი</t>
  </si>
  <si>
    <t>სამეგრელო</t>
  </si>
  <si>
    <t>მცხეთა-მთიანეთი</t>
  </si>
  <si>
    <t>სამცხე-ჯავახეთი</t>
  </si>
  <si>
    <t>შიდა ქართლი</t>
  </si>
  <si>
    <t>ქვემო ქართლი</t>
  </si>
  <si>
    <t>კახეთი</t>
  </si>
  <si>
    <t>თბილისი</t>
  </si>
  <si>
    <t>გლდანი-ნაძალადევი</t>
  </si>
  <si>
    <t>ვაკე-საბურთალო</t>
  </si>
  <si>
    <t>დიდუბე-ჩუღურეთი</t>
  </si>
  <si>
    <t>ძველი თბილისი</t>
  </si>
  <si>
    <t>ისანი-სამგორი</t>
  </si>
  <si>
    <t>შემთხვევის რაოდენობა</t>
  </si>
  <si>
    <t>მიმდინარე</t>
  </si>
  <si>
    <t>დასრულებული</t>
  </si>
  <si>
    <t>შემოსული შეტყობინება</t>
  </si>
  <si>
    <t>ბავშვების სახელმწიფო ზრუნვაში განთავსებას და ძალადობის (გადაუდებელი) შემთხვევები</t>
  </si>
  <si>
    <t>გადაუდებელი შემთხვევები ხანდაზმული და შშმ პირების</t>
  </si>
  <si>
    <t>საპროცესო წარმომადგენლობა</t>
  </si>
  <si>
    <t>მხარდაჭერის პროცედურები</t>
  </si>
  <si>
    <t>სახელმწიფო ზრუნვაში განთავსებული და რეინტეგრაციის ქვეპროგრამაში ჩართული ბავშვების შემთხვევების ზედამხედველობა</t>
  </si>
  <si>
    <t>სულ</t>
  </si>
  <si>
    <t>პასუხისმგებელი პირი</t>
  </si>
  <si>
    <t>რეგიონი</t>
  </si>
  <si>
    <t>ქეთი დემეტრაშვილი 591919124</t>
  </si>
  <si>
    <t>მაია არაბული  595531010</t>
  </si>
  <si>
    <t>ნინო შალვაშვილი 577559945 / გვანცა ჭანტურია 591095132</t>
  </si>
  <si>
    <t>ხათუნა ჯიქია 591919390</t>
  </si>
  <si>
    <t>ნატო ჩაფიძე 591919146</t>
  </si>
  <si>
    <t>ეთერ ცხაკაია 591302117</t>
  </si>
  <si>
    <t>ეთერ ზურებიანი 599153033</t>
  </si>
  <si>
    <t>ნინო ტვილდიანი 591919121</t>
  </si>
  <si>
    <t>დალი მოსიაშვილი 591919150</t>
  </si>
  <si>
    <t>დათო გოგოლაძე 595321515</t>
  </si>
  <si>
    <t>მადონა დუდაშვილი 591919178</t>
  </si>
  <si>
    <t>591919561 ნინო ჭიღლაძე</t>
  </si>
  <si>
    <t>591994964 მარიამ ხამხაძე</t>
  </si>
  <si>
    <t>თეა თედელური 599366916</t>
  </si>
  <si>
    <t>nchighladze@ssa.gov.ge</t>
  </si>
  <si>
    <t>dmosiashvili@yahoo.com</t>
  </si>
  <si>
    <t>რუსუდან სალუქვაძე 591512404</t>
  </si>
  <si>
    <t>mkhamkhadze@ssa.gov.ge</t>
  </si>
  <si>
    <t>გიორგი კუპრეიშვილი  591919713</t>
  </si>
  <si>
    <t>teatedeluri@gmail.com</t>
  </si>
  <si>
    <t>სულ (საქართველოს მასშტაბით)</t>
  </si>
  <si>
    <t>ბესიკ ტეფნაძე 591503144</t>
  </si>
  <si>
    <t>btephnadze@ssa.gov.ge</t>
  </si>
  <si>
    <t>თინათინ ლომჯარია 591700923</t>
  </si>
  <si>
    <t>გურია</t>
  </si>
  <si>
    <t>აჭარა</t>
  </si>
  <si>
    <t>rsalukvadze@ssa.gov.ge</t>
  </si>
  <si>
    <t>dgogoladze@gmail.com</t>
  </si>
  <si>
    <t>ალეკო ყელბერაშვილი 597331155</t>
  </si>
  <si>
    <t>კახა კაჭარავა 591217755</t>
  </si>
  <si>
    <t>a.yelberashvili@yahoo.com</t>
  </si>
  <si>
    <t>kaxakk@gmail.com</t>
  </si>
  <si>
    <t>სხვა</t>
  </si>
  <si>
    <t>შეჯამებული ინფორმაცია</t>
  </si>
  <si>
    <t>ახალი განცხადებები (სოც რეაბილიტაცია/ბავშვზე ზრუნვა)</t>
  </si>
  <si>
    <t>1) 12 მოქალაქეს გაეწია კონსულტაცია ;  2)  მსტ–ს ბენეფიციარის დაფინანსების შეჩერება გააკეთა იურისტმა. 3)  ხაშურის დედათა და ბავშვთა თავშესაფრიდან ამოირიცხა ბენეფიციარი-იურისტმა მოამზადა მასალა საბჭოსთვის.4) კასპის სოც. მუშაკმა გამოიყვანა გორის მსტს აღსაზრდელი საავადმყოფოდან.</t>
  </si>
  <si>
    <t>2– განცხადება პანსიონატიდან მიღებული, აქედან 1-დასრულებულია 26 რიცხვში.  1– განცხადება კრიზისულ მდგომარეობაში მყოფი ოჯახი. დაუსრულებელი.   1მოქალაქეს გაეწია კონსულტაცია მიმღებ მშობლად დარეეგისტრირების თაობაზე; 1მოქალაქეს მხარდაჭერის პროცედურების შესახებ. 2-განჩინება(ოჯახური დავა); 1-არასრულწლოვანის ქორწინება;</t>
  </si>
  <si>
    <t>6 - შემთხვევა კონსულტაცია
1- დაბადების მოწმობის აღება
1-მსჯავრდებულთან შეხვედრა</t>
  </si>
  <si>
    <r>
      <t>ღუდუშაურის კლინიკიდან შემოვიდა მომართვა ბავშვის გაყვანასთან დაკავშირებით, სკოლიდან მოვიდა მომართვა სავარაუდო ძალადობაზე რაც უკვე გადამისამართებულია,</t>
    </r>
    <r>
      <rPr>
        <sz val="18"/>
        <color rgb="FFFF0000"/>
        <rFont val="Calibri"/>
        <family val="2"/>
        <scheme val="minor"/>
      </rPr>
      <t xml:space="preserve"> </t>
    </r>
    <r>
      <rPr>
        <sz val="11"/>
        <rFont val="Calibri"/>
        <family val="2"/>
        <scheme val="minor"/>
      </rPr>
      <t>4  მომართვა სამხარაულიდან ხელის მოწერაზე, 1 შემაკავებელი ორდერი</t>
    </r>
  </si>
  <si>
    <t>დაბრუნებული სოციალური მუშაკების მიერ განხორციელდა გეგმიური მონიტორინგმონიტორინგი</t>
  </si>
  <si>
    <t>სახალხო დამცველის აპარატიდან ინფორმაცია ოჯახის შესწავლაზე, 3 დამაბრკოლებელზე ცნობა</t>
  </si>
  <si>
    <t>გაეწია კონსულტაცია სხვადასხვა საკითხებზე 42 მოქალაქეს,
შემოსულია 2 შეტყობინება სკოლიდან არასრულწლოვანის ქორწინების შესახებ</t>
  </si>
  <si>
    <t xml:space="preserve">ბავშვის დეკალრაცია -1 ; დასკვნა (სოც რეაბილიტაცია/ბავშვზე ზრუნვის პროგრამაში ჩართვასთავნ დაკავშირებით  გადაწყვეტილების მისაღებად - 6 , მცხეთის N1 საჯარო სკოლიდან შემოსული სატელეფონო შეტყობინება ბავშვზე  . ÓskolaSiძალადობის შესახებ,1 მოქალაქეს გაეწია კონსულტაცია თავშესაფარში ჩარიცხვის პროცედურებთან დაკავშირებით. 1შეთხვევა თავშესაფარში განთავსებასთან დაკავშირებით, 1შემთხვევა სახელმწიფო პროგრამაში ჩართვასთან დაკავშირებით,1 შეთხვევა კვების ვაუჩერთან დაკავშირებით,1 შეტხვევა ყაზბეგში ბავშვები იმყოფებიან მამასტან არდადეგებზე არ დააბრუნა ოჯახში, არ დადიან სკოლაში, 1- შემთხვევა დუშეთის პანსიონატიდან გადმოიგზავნა ბენეფიციარის განცხადება სამედიცინო დაწესებულების შეცვლის შესახებ. 1 მოქალაქეს გაეწია კონსულტაცია მხარდამჭერის ზედამხედველობის პროცედურებთან დაკავშირებით. 1 სასამართლოს მომართვა (ოჯახურ დავა) დასკვნის წარმოდგენის თაობაზე,1 საამართლო მომართვა (მშობლის უფლების შეზღუდვასთან დაკავშირებით) ჩართვის შესახებ ,1 ბავშვის დეკლარაცია რეფერალი,1 მომართვა გამყვან პირად განსაზრვრის შესახებ,1მომართვა კვების ვაუჩერთან დაკავშირებით,1 სატელეფონო შეტყობინება დღის ცენტრიდან ბენეფიციარის მიერ მომსახურებით არ სარგებლობის თაობაზე
</t>
  </si>
  <si>
    <t>სამხარაულის ექსპერტიზიდან იყო მომართვა, პოლიციიდან მომართვა ოჯახში ვიზიტზე (ხვალ მივა სოციალური მუშაკი)</t>
  </si>
  <si>
    <t xml:space="preserve">1 ოჯახური დავა, 2 მშვილებელი კონსულტაცია; თურქეთიდან ჩამოყვანილი ბავშვი განთავსდა მინდობით აღზრდაში;mnaxvel da gamyvan pirad registraciaze erTi gancxadeba ; გაკეთდა გადაწყვეტილებები და დასრულდა ვაუჩერების დაბეჭდვა  (კვების, ადრეული განვითარების, დღის ცენტრის, აბილიტაცია/რეაბილიტაციის); გაკეთდა მინდობითი აღზრდის და რეინტეგრაციის გადარიცხვები </t>
  </si>
  <si>
    <t xml:space="preserve">1. სასამართლო განჩინება მხარდამჭერად ცნობის შესახებ. 2.ჩვილ ბავშვთა სახლში მყოფი ბენეფიციარის შესახებ ჯანმრთელობის ცნობის გამოთხოვა ; 1.მოქალაქეთა ინფორმირება კვების ვაუჩერის გატანის თაობაზე (3) 2. მოქალაქეთა კონსულტირება სხვადასხვა საკითხებზე. 4. სასაქმართლო განჩინება ბავშვის ნახვის დღეების განსაზღვრის, ასევე, ალიმენტის დანიშვნის შესახებ (6), 5. გადაწყვეტილებები დროებით მხარდამჭერად ცნობის შესახებ (2),6.  სააპელაციო საჩივარი  
</t>
  </si>
  <si>
    <t>1 მეურვის განცხადება ბინის პრივატიზაციის თაობაზე საჭიროებს სოც მუშაკის დასკვნას;2 სასამართლო დავა, 8 სხვადასხვა მომართვა. 4 ოჯახური დავა2; თავშესაფარში ჩარიცხვაზე კონსულტაცია; 1 ბავშვი მიმღებიდან გადაწყვანილია ფაიქიატრიულ კლინიკაში</t>
  </si>
  <si>
    <t>ოჯახურ დავაზე მოქალაქეს გაეწია კონსულტაცია, მმზრუნველობაზე გაეწია რამდენიმე მოქალაქეს კონსულტაცია; მშვილებელზე და მინდობით აღზრდაზე დაიწერა თითო განცხადება</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</si>
</sst>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b/>
      <sz val="11"/>
      <color theme="1"/>
      <name val="Calibri"/>
      <family val="2"/>
      <charset val="204"/>
      <scheme val="minor"/>
    </font>
    <font>
      <b/>
      <sz val="10"/>
      <color theme="1"/>
      <name val="Sylfaen"/>
      <family val="1"/>
      <charset val="204"/>
    </font>
    <font>
      <b/>
      <sz val="10"/>
      <color theme="1"/>
      <name val="Calibri"/>
      <family val="2"/>
      <scheme val="minor"/>
    </font>
    <font>
      <b/>
      <sz val="22"/>
      <color theme="1"/>
      <name val="Calibri"/>
      <family val="2"/>
      <charset val="204"/>
      <scheme val="minor"/>
    </font>
    <font>
      <u/>
      <sz val="11"/>
      <color theme="10"/>
      <name val="Calibri"/>
      <family val="2"/>
      <scheme val="minor"/>
    </font>
    <font>
      <sz val="18"/>
      <color rgb="FFFF0000"/>
      <name val="Calibri"/>
      <family val="2"/>
      <scheme val="minor"/>
    </font>
    <font>
      <sz val="11"/>
      <name val="Calibri"/>
      <family val="2"/>
      <scheme val="minor"/>
    </font>
  </fonts>
  <fills count="3">
    <fill>
      <patternFill patternType="none"/>
    </fill>
    <fill>
      <patternFill patternType="gray125"/>
    </fill>
    <fill>
      <patternFill patternType="solid">
        <fgColor theme="5"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9">
    <xf numFmtId="0" fontId="0" fillId="0" borderId="0" xfId="0"/>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2" borderId="13" xfId="0" applyFont="1" applyFill="1" applyBorder="1" applyAlignment="1">
      <alignment horizontal="left" vertical="top" wrapText="1"/>
    </xf>
    <xf numFmtId="0" fontId="1" fillId="2" borderId="1" xfId="0" applyFont="1" applyFill="1" applyBorder="1" applyAlignment="1">
      <alignment horizontal="center" vertical="center"/>
    </xf>
    <xf numFmtId="0" fontId="1" fillId="0" borderId="13" xfId="0" applyFont="1" applyFill="1" applyBorder="1" applyAlignment="1">
      <alignment horizontal="left" wrapText="1"/>
    </xf>
    <xf numFmtId="0" fontId="0" fillId="0" borderId="1" xfId="0" applyFill="1" applyBorder="1" applyAlignment="1">
      <alignment horizontal="center" vertical="center"/>
    </xf>
    <xf numFmtId="0" fontId="0" fillId="0" borderId="0" xfId="0" applyAlignment="1">
      <alignment vertical="top"/>
    </xf>
    <xf numFmtId="0" fontId="3" fillId="0" borderId="10" xfId="0" applyFont="1" applyBorder="1" applyAlignment="1">
      <alignment horizontal="center" vertical="center" wrapText="1"/>
    </xf>
    <xf numFmtId="0" fontId="4" fillId="0" borderId="10" xfId="0" applyFont="1" applyBorder="1" applyAlignment="1">
      <alignment horizontal="center" vertical="center"/>
    </xf>
    <xf numFmtId="0" fontId="1" fillId="0" borderId="1" xfId="0" applyFont="1" applyFill="1" applyBorder="1" applyAlignment="1">
      <alignment vertical="top"/>
    </xf>
    <xf numFmtId="0" fontId="1" fillId="2" borderId="12" xfId="0" applyFont="1" applyFill="1" applyBorder="1" applyAlignment="1">
      <alignment horizontal="center" vertical="center"/>
    </xf>
    <xf numFmtId="0" fontId="1" fillId="0" borderId="0" xfId="0" applyFont="1" applyBorder="1" applyAlignment="1">
      <alignment vertical="top"/>
    </xf>
    <xf numFmtId="0" fontId="0" fillId="0" borderId="0" xfId="0" applyAlignment="1">
      <alignment horizontal="center" vertical="center"/>
    </xf>
    <xf numFmtId="0" fontId="1" fillId="2" borderId="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6" fillId="0" borderId="10" xfId="1" applyFill="1" applyBorder="1" applyAlignment="1">
      <alignment horizontal="center" vertical="center" wrapText="1"/>
    </xf>
    <xf numFmtId="0" fontId="0" fillId="0" borderId="1" xfId="0" applyFill="1" applyBorder="1" applyAlignment="1">
      <alignment horizontal="center" vertical="center" wrapText="1"/>
    </xf>
    <xf numFmtId="0" fontId="0" fillId="0" borderId="10" xfId="0" applyFill="1" applyBorder="1" applyAlignment="1">
      <alignment horizontal="center" vertical="top" wrapText="1"/>
    </xf>
    <xf numFmtId="0" fontId="0" fillId="0" borderId="11" xfId="0" applyFill="1" applyBorder="1" applyAlignment="1">
      <alignment horizontal="center" vertical="top" wrapText="1"/>
    </xf>
    <xf numFmtId="0" fontId="0" fillId="0" borderId="12" xfId="0" applyFill="1" applyBorder="1" applyAlignment="1">
      <alignment horizontal="center" vertical="top" wrapText="1"/>
    </xf>
    <xf numFmtId="0" fontId="0" fillId="0" borderId="1" xfId="0" applyFill="1" applyBorder="1" applyAlignment="1">
      <alignment horizontal="center" vertical="top" wrapText="1"/>
    </xf>
    <xf numFmtId="0" fontId="0" fillId="0" borderId="11" xfId="0" applyFill="1" applyBorder="1" applyAlignment="1">
      <alignment horizontal="center" vertical="top"/>
    </xf>
    <xf numFmtId="0" fontId="0" fillId="0" borderId="12" xfId="0" applyFill="1" applyBorder="1" applyAlignment="1">
      <alignment horizontal="center" vertical="top"/>
    </xf>
    <xf numFmtId="0" fontId="5" fillId="0" borderId="6" xfId="0" applyFont="1" applyBorder="1" applyAlignment="1">
      <alignment horizontal="center" vertical="top"/>
    </xf>
    <xf numFmtId="0" fontId="5" fillId="0" borderId="0" xfId="0" applyFont="1" applyBorder="1" applyAlignment="1">
      <alignment horizontal="center" vertical="top"/>
    </xf>
    <xf numFmtId="0" fontId="5" fillId="0" borderId="8" xfId="0" applyFont="1" applyBorder="1" applyAlignment="1">
      <alignment horizontal="center" vertical="top"/>
    </xf>
    <xf numFmtId="0" fontId="5" fillId="0" borderId="2" xfId="0" applyFont="1" applyBorder="1" applyAlignment="1">
      <alignment horizontal="center" vertical="top"/>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8"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0" xfId="0" applyFill="1"/>
    <xf numFmtId="0" fontId="0" fillId="0" borderId="1" xfId="0" applyFill="1" applyBorder="1" applyAlignment="1">
      <alignment horizontal="left" vertical="top"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0" xfId="0"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2" xfId="0" applyFill="1" applyBorder="1" applyAlignment="1">
      <alignment horizontal="center" vertical="center" wrapText="1"/>
    </xf>
    <xf numFmtId="0" fontId="0" fillId="0" borderId="9" xfId="0"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 xfId="0" applyFill="1" applyBorder="1"/>
    <xf numFmtId="0" fontId="0" fillId="0" borderId="1" xfId="0" applyFill="1" applyBorder="1" applyAlignment="1"/>
    <xf numFmtId="0" fontId="0" fillId="0" borderId="10" xfId="0" applyFill="1" applyBorder="1" applyAlignment="1">
      <alignment horizontal="center"/>
    </xf>
    <xf numFmtId="0" fontId="0" fillId="0" borderId="11" xfId="0" applyFill="1" applyBorder="1" applyAlignment="1">
      <alignment horizontal="center"/>
    </xf>
    <xf numFmtId="0" fontId="0" fillId="0" borderId="12" xfId="0" applyFill="1" applyBorder="1" applyAlignment="1">
      <alignment horizontal="center"/>
    </xf>
    <xf numFmtId="0" fontId="0" fillId="0" borderId="1" xfId="0" applyFill="1" applyBorder="1" applyAlignment="1">
      <alignment horizontal="left" vertical="center" wrapText="1"/>
    </xf>
    <xf numFmtId="0" fontId="0" fillId="0" borderId="1" xfId="0" applyFill="1" applyBorder="1" applyAlignment="1">
      <alignment horizontal="left"/>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4328;&#4312;&#4307;&#4304;%20&#4325;&#4304;&#4320;&#4311;&#4314;&#4312;-29.03.-18%20&#4321;&#43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wnloads\&#4328;&#4312;&#4307;&#4304;%20&#4325;&#4304;&#4320;&#4311;&#4314;&#4312;-01.04.19.-18%20&#4321;&#43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3"/>
      <sheetName val="Sheet1"/>
    </sheetNames>
    <sheetDataSet>
      <sheetData sheetId="0">
        <row r="20">
          <cell r="J20">
            <v>1</v>
          </cell>
        </row>
        <row r="44">
          <cell r="M44">
            <v>1</v>
          </cell>
        </row>
        <row r="45">
          <cell r="M45">
            <v>1</v>
          </cell>
        </row>
        <row r="48">
          <cell r="I48">
            <v>2</v>
          </cell>
        </row>
        <row r="49">
          <cell r="I49">
            <v>2</v>
          </cell>
        </row>
        <row r="52">
          <cell r="I52">
            <v>1</v>
          </cell>
          <cell r="K52">
            <v>1</v>
          </cell>
        </row>
        <row r="53">
          <cell r="I53">
            <v>1</v>
          </cell>
          <cell r="K53">
            <v>1</v>
          </cell>
        </row>
      </sheetData>
      <sheetData sheetId="1">
        <row r="44">
          <cell r="M44">
            <v>0</v>
          </cell>
        </row>
        <row r="52">
          <cell r="K52">
            <v>1</v>
          </cell>
        </row>
        <row r="53">
          <cell r="K53">
            <v>1</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3"/>
      <sheetName val="Sheet1"/>
    </sheetNames>
    <sheetDataSet>
      <sheetData sheetId="0">
        <row r="20">
          <cell r="J20">
            <v>1</v>
          </cell>
        </row>
      </sheetData>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yelberashvili@yahoo.com" TargetMode="External"/><Relationship Id="rId3" Type="http://schemas.openxmlformats.org/officeDocument/2006/relationships/hyperlink" Target="mailto:mkhamkhadze@ssa.gov.ge" TargetMode="External"/><Relationship Id="rId7" Type="http://schemas.openxmlformats.org/officeDocument/2006/relationships/hyperlink" Target="mailto:dgogoladze@gmail.com" TargetMode="External"/><Relationship Id="rId2" Type="http://schemas.openxmlformats.org/officeDocument/2006/relationships/hyperlink" Target="mailto:dmosiashvili@yahoo.com" TargetMode="External"/><Relationship Id="rId1" Type="http://schemas.openxmlformats.org/officeDocument/2006/relationships/hyperlink" Target="mailto:nchighladze@ssa.gov.ge" TargetMode="External"/><Relationship Id="rId6" Type="http://schemas.openxmlformats.org/officeDocument/2006/relationships/hyperlink" Target="mailto:rsalukvadze@ssa.gov.ge" TargetMode="External"/><Relationship Id="rId11" Type="http://schemas.openxmlformats.org/officeDocument/2006/relationships/printerSettings" Target="../printerSettings/printerSettings1.bin"/><Relationship Id="rId5" Type="http://schemas.openxmlformats.org/officeDocument/2006/relationships/hyperlink" Target="mailto:btephnadze@ssa.gov.ge" TargetMode="External"/><Relationship Id="rId10" Type="http://schemas.openxmlformats.org/officeDocument/2006/relationships/hyperlink" Target="mailto:kaxakk@gmail.com" TargetMode="External"/><Relationship Id="rId4" Type="http://schemas.openxmlformats.org/officeDocument/2006/relationships/hyperlink" Target="mailto:teatedeluri@gmail.com" TargetMode="External"/><Relationship Id="rId9" Type="http://schemas.openxmlformats.org/officeDocument/2006/relationships/hyperlink" Target="mailto:a.yelberashvili@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tabSelected="1" zoomScale="70" zoomScaleNormal="70" workbookViewId="0">
      <pane xSplit="6" ySplit="3" topLeftCell="G4" activePane="bottomRight" state="frozen"/>
      <selection pane="topRight" activeCell="G1" sqref="G1"/>
      <selection pane="bottomLeft" activeCell="A4" sqref="A4"/>
      <selection pane="bottomRight" activeCell="F1" sqref="F1:F3"/>
    </sheetView>
  </sheetViews>
  <sheetFormatPr defaultRowHeight="15" x14ac:dyDescent="0.25"/>
  <cols>
    <col min="1" max="2" width="7" customWidth="1"/>
    <col min="3" max="3" width="15" customWidth="1"/>
    <col min="4" max="4" width="13.140625" customWidth="1"/>
    <col min="5" max="5" width="12.7109375" customWidth="1"/>
    <col min="6" max="6" width="23.140625" customWidth="1"/>
    <col min="7" max="7" width="26.7109375" customWidth="1"/>
    <col min="8" max="8" width="25.28515625" customWidth="1"/>
    <col min="9" max="9" width="19.5703125" customWidth="1"/>
    <col min="10" max="10" width="15.7109375" customWidth="1"/>
    <col min="11" max="11" width="19" customWidth="1"/>
    <col min="12" max="12" width="23.140625" customWidth="1"/>
    <col min="13" max="13" width="27.42578125" customWidth="1"/>
    <col min="14" max="14" width="7.140625" customWidth="1"/>
    <col min="15" max="15" width="68.85546875" customWidth="1"/>
  </cols>
  <sheetData>
    <row r="1" spans="1:15" x14ac:dyDescent="0.25">
      <c r="A1" s="17" t="s">
        <v>24</v>
      </c>
      <c r="B1" s="17"/>
      <c r="C1" s="17"/>
      <c r="D1" s="33"/>
      <c r="E1" s="33"/>
      <c r="F1" s="36" t="s">
        <v>23</v>
      </c>
      <c r="G1" s="37" t="s">
        <v>13</v>
      </c>
      <c r="H1" s="29" t="s">
        <v>58</v>
      </c>
      <c r="I1" s="30"/>
      <c r="J1" s="30"/>
      <c r="K1" s="30"/>
      <c r="L1" s="30"/>
      <c r="M1" s="30"/>
      <c r="N1" s="30"/>
      <c r="O1" s="7"/>
    </row>
    <row r="2" spans="1:15" x14ac:dyDescent="0.25">
      <c r="A2" s="17"/>
      <c r="B2" s="17"/>
      <c r="C2" s="17"/>
      <c r="D2" s="34"/>
      <c r="E2" s="34"/>
      <c r="F2" s="36"/>
      <c r="G2" s="38"/>
      <c r="H2" s="31"/>
      <c r="I2" s="32"/>
      <c r="J2" s="32"/>
      <c r="K2" s="32"/>
      <c r="L2" s="32"/>
      <c r="M2" s="32"/>
      <c r="N2" s="32"/>
      <c r="O2" s="7"/>
    </row>
    <row r="3" spans="1:15" ht="90" x14ac:dyDescent="0.25">
      <c r="A3" s="17"/>
      <c r="B3" s="17"/>
      <c r="C3" s="17"/>
      <c r="D3" s="35"/>
      <c r="E3" s="35"/>
      <c r="F3" s="36"/>
      <c r="G3" s="39"/>
      <c r="H3" s="1" t="s">
        <v>17</v>
      </c>
      <c r="I3" s="2" t="s">
        <v>18</v>
      </c>
      <c r="J3" s="2" t="s">
        <v>19</v>
      </c>
      <c r="K3" s="2" t="s">
        <v>20</v>
      </c>
      <c r="L3" s="2" t="s">
        <v>59</v>
      </c>
      <c r="M3" s="8" t="s">
        <v>21</v>
      </c>
      <c r="N3" s="9" t="s">
        <v>22</v>
      </c>
      <c r="O3" s="9" t="s">
        <v>57</v>
      </c>
    </row>
    <row r="4" spans="1:15" s="42" customFormat="1" ht="15" customHeight="1" x14ac:dyDescent="0.25">
      <c r="A4" s="44" t="s">
        <v>0</v>
      </c>
      <c r="B4" s="45"/>
      <c r="C4" s="46"/>
      <c r="D4" s="18" t="s">
        <v>36</v>
      </c>
      <c r="E4" s="21" t="s">
        <v>39</v>
      </c>
      <c r="F4" s="18" t="s">
        <v>26</v>
      </c>
      <c r="G4" s="43" t="s">
        <v>16</v>
      </c>
      <c r="H4" s="41">
        <v>5</v>
      </c>
      <c r="I4" s="41"/>
      <c r="J4" s="41">
        <v>2</v>
      </c>
      <c r="K4" s="41">
        <v>8</v>
      </c>
      <c r="L4" s="41">
        <v>7</v>
      </c>
      <c r="M4" s="41"/>
      <c r="N4" s="41">
        <f>H4+I4+J4+K4+L4+M4</f>
        <v>22</v>
      </c>
      <c r="O4" s="23"/>
    </row>
    <row r="5" spans="1:15" s="42" customFormat="1" x14ac:dyDescent="0.25">
      <c r="A5" s="47"/>
      <c r="B5" s="48"/>
      <c r="C5" s="49"/>
      <c r="D5" s="19"/>
      <c r="E5" s="19"/>
      <c r="F5" s="19"/>
      <c r="G5" s="43" t="s">
        <v>14</v>
      </c>
      <c r="H5" s="41">
        <v>5</v>
      </c>
      <c r="I5" s="41"/>
      <c r="J5" s="41">
        <v>2</v>
      </c>
      <c r="K5" s="41">
        <v>8</v>
      </c>
      <c r="L5" s="41">
        <v>7</v>
      </c>
      <c r="M5" s="41"/>
      <c r="N5" s="41">
        <f t="shared" ref="N5:N6" si="0">H5+I5+J5+K5+L5+M5</f>
        <v>22</v>
      </c>
      <c r="O5" s="24"/>
    </row>
    <row r="6" spans="1:15" s="42" customFormat="1" x14ac:dyDescent="0.25">
      <c r="A6" s="47"/>
      <c r="B6" s="48"/>
      <c r="C6" s="49"/>
      <c r="D6" s="19"/>
      <c r="E6" s="19"/>
      <c r="F6" s="19"/>
      <c r="G6" s="43" t="s">
        <v>15</v>
      </c>
      <c r="H6" s="41">
        <v>2</v>
      </c>
      <c r="I6" s="41"/>
      <c r="J6" s="41"/>
      <c r="K6" s="41"/>
      <c r="L6" s="41"/>
      <c r="M6" s="41"/>
      <c r="N6" s="41">
        <f t="shared" si="0"/>
        <v>2</v>
      </c>
      <c r="O6" s="24"/>
    </row>
    <row r="7" spans="1:15" s="42" customFormat="1" x14ac:dyDescent="0.25">
      <c r="A7" s="50"/>
      <c r="B7" s="51"/>
      <c r="C7" s="52"/>
      <c r="D7" s="20"/>
      <c r="E7" s="20"/>
      <c r="F7" s="20"/>
      <c r="G7" s="43"/>
      <c r="H7" s="41"/>
      <c r="I7" s="41"/>
      <c r="J7" s="41"/>
      <c r="K7" s="41"/>
      <c r="L7" s="41"/>
      <c r="M7" s="41"/>
      <c r="N7" s="41"/>
      <c r="O7" s="25"/>
    </row>
    <row r="8" spans="1:15" s="42" customFormat="1" ht="15" customHeight="1" x14ac:dyDescent="0.25">
      <c r="A8" s="44" t="s">
        <v>1</v>
      </c>
      <c r="B8" s="45"/>
      <c r="C8" s="46"/>
      <c r="D8" s="18" t="s">
        <v>54</v>
      </c>
      <c r="E8" s="21" t="s">
        <v>56</v>
      </c>
      <c r="F8" s="18" t="s">
        <v>43</v>
      </c>
      <c r="G8" s="43" t="s">
        <v>16</v>
      </c>
      <c r="H8" s="41">
        <v>6</v>
      </c>
      <c r="I8" s="41"/>
      <c r="J8" s="41">
        <v>9</v>
      </c>
      <c r="K8" s="41">
        <v>37</v>
      </c>
      <c r="L8" s="41">
        <v>15</v>
      </c>
      <c r="M8" s="41"/>
      <c r="N8" s="41">
        <f t="shared" ref="N8:N11" si="1">H8+I8+J8+K8+L8+M8</f>
        <v>67</v>
      </c>
      <c r="O8" s="23" t="s">
        <v>66</v>
      </c>
    </row>
    <row r="9" spans="1:15" s="42" customFormat="1" x14ac:dyDescent="0.25">
      <c r="A9" s="47"/>
      <c r="B9" s="48"/>
      <c r="C9" s="49"/>
      <c r="D9" s="19"/>
      <c r="E9" s="19"/>
      <c r="F9" s="19"/>
      <c r="G9" s="43" t="s">
        <v>14</v>
      </c>
      <c r="H9" s="41"/>
      <c r="I9" s="41"/>
      <c r="J9" s="41">
        <v>1</v>
      </c>
      <c r="K9" s="41">
        <v>33</v>
      </c>
      <c r="L9" s="41">
        <v>15</v>
      </c>
      <c r="M9" s="41"/>
      <c r="N9" s="41">
        <f>H9+I9+J9+K9+L9</f>
        <v>49</v>
      </c>
      <c r="O9" s="27"/>
    </row>
    <row r="10" spans="1:15" s="42" customFormat="1" x14ac:dyDescent="0.25">
      <c r="A10" s="47"/>
      <c r="B10" s="48"/>
      <c r="C10" s="49"/>
      <c r="D10" s="19"/>
      <c r="E10" s="19"/>
      <c r="F10" s="19"/>
      <c r="G10" s="43" t="s">
        <v>15</v>
      </c>
      <c r="H10" s="41">
        <v>5</v>
      </c>
      <c r="I10" s="41"/>
      <c r="J10" s="41">
        <f>J8-J9</f>
        <v>8</v>
      </c>
      <c r="K10" s="41">
        <f t="shared" ref="K10:N10" si="2">K8-K9</f>
        <v>4</v>
      </c>
      <c r="L10" s="41">
        <f t="shared" si="2"/>
        <v>0</v>
      </c>
      <c r="M10" s="41">
        <f t="shared" si="2"/>
        <v>0</v>
      </c>
      <c r="N10" s="41">
        <f t="shared" si="2"/>
        <v>18</v>
      </c>
      <c r="O10" s="27"/>
    </row>
    <row r="11" spans="1:15" s="42" customFormat="1" x14ac:dyDescent="0.25">
      <c r="A11" s="50"/>
      <c r="B11" s="51"/>
      <c r="C11" s="52"/>
      <c r="D11" s="20"/>
      <c r="E11" s="20"/>
      <c r="F11" s="20"/>
      <c r="G11" s="43"/>
      <c r="H11" s="41"/>
      <c r="I11" s="41"/>
      <c r="J11" s="41"/>
      <c r="K11" s="41"/>
      <c r="L11" s="41"/>
      <c r="M11" s="41"/>
      <c r="N11" s="41"/>
      <c r="O11" s="28"/>
    </row>
    <row r="12" spans="1:15" s="42" customFormat="1" ht="61.5" customHeight="1" x14ac:dyDescent="0.25">
      <c r="A12" s="53" t="s">
        <v>2</v>
      </c>
      <c r="B12" s="54"/>
      <c r="C12" s="55"/>
      <c r="D12" s="18" t="s">
        <v>37</v>
      </c>
      <c r="E12" s="21" t="s">
        <v>42</v>
      </c>
      <c r="F12" s="18" t="s">
        <v>25</v>
      </c>
      <c r="G12" s="43" t="s">
        <v>16</v>
      </c>
      <c r="H12" s="41">
        <v>2</v>
      </c>
      <c r="I12" s="41">
        <v>1</v>
      </c>
      <c r="J12" s="41">
        <v>2</v>
      </c>
      <c r="K12" s="41">
        <v>8</v>
      </c>
      <c r="L12" s="41">
        <v>7</v>
      </c>
      <c r="M12" s="41">
        <v>2</v>
      </c>
      <c r="N12" s="41">
        <v>20</v>
      </c>
      <c r="O12" s="23" t="s">
        <v>67</v>
      </c>
    </row>
    <row r="13" spans="1:15" s="42" customFormat="1" ht="61.5" customHeight="1" x14ac:dyDescent="0.25">
      <c r="A13" s="56"/>
      <c r="B13" s="57"/>
      <c r="C13" s="58"/>
      <c r="D13" s="19"/>
      <c r="E13" s="19"/>
      <c r="F13" s="19"/>
      <c r="G13" s="43" t="s">
        <v>14</v>
      </c>
      <c r="H13" s="41">
        <v>1</v>
      </c>
      <c r="I13" s="41"/>
      <c r="J13" s="41">
        <v>1</v>
      </c>
      <c r="K13" s="41"/>
      <c r="L13" s="41">
        <v>1</v>
      </c>
      <c r="M13" s="41">
        <v>2</v>
      </c>
      <c r="N13" s="41">
        <v>5</v>
      </c>
      <c r="O13" s="24"/>
    </row>
    <row r="14" spans="1:15" s="42" customFormat="1" ht="61.5" customHeight="1" x14ac:dyDescent="0.25">
      <c r="A14" s="56"/>
      <c r="B14" s="57"/>
      <c r="C14" s="58"/>
      <c r="D14" s="19"/>
      <c r="E14" s="19"/>
      <c r="F14" s="19"/>
      <c r="G14" s="43" t="s">
        <v>15</v>
      </c>
      <c r="H14" s="41"/>
      <c r="I14" s="41"/>
      <c r="J14" s="41">
        <v>1</v>
      </c>
      <c r="K14" s="41"/>
      <c r="L14" s="41"/>
      <c r="M14" s="41"/>
      <c r="N14" s="41">
        <v>1</v>
      </c>
      <c r="O14" s="24"/>
    </row>
    <row r="15" spans="1:15" s="42" customFormat="1" ht="61.5" customHeight="1" x14ac:dyDescent="0.25">
      <c r="A15" s="59"/>
      <c r="B15" s="60"/>
      <c r="C15" s="61"/>
      <c r="D15" s="20"/>
      <c r="E15" s="20"/>
      <c r="F15" s="20"/>
      <c r="G15" s="43"/>
      <c r="H15" s="41"/>
      <c r="I15" s="41"/>
      <c r="J15" s="41"/>
      <c r="K15" s="41"/>
      <c r="L15" s="41"/>
      <c r="M15" s="41"/>
      <c r="N15" s="41"/>
      <c r="O15" s="25"/>
    </row>
    <row r="16" spans="1:15" s="42" customFormat="1" ht="15" customHeight="1" x14ac:dyDescent="0.25">
      <c r="A16" s="44" t="s">
        <v>3</v>
      </c>
      <c r="B16" s="45"/>
      <c r="C16" s="46"/>
      <c r="D16" s="18" t="s">
        <v>34</v>
      </c>
      <c r="E16" s="21" t="s">
        <v>52</v>
      </c>
      <c r="F16" s="18" t="s">
        <v>34</v>
      </c>
      <c r="G16" s="43" t="s">
        <v>16</v>
      </c>
      <c r="H16" s="62">
        <v>1</v>
      </c>
      <c r="I16" s="62">
        <v>3</v>
      </c>
      <c r="J16" s="62">
        <v>16</v>
      </c>
      <c r="K16" s="62"/>
      <c r="L16" s="62">
        <v>11</v>
      </c>
      <c r="M16" s="62">
        <v>4</v>
      </c>
      <c r="N16" s="41">
        <v>35</v>
      </c>
      <c r="O16" s="23" t="s">
        <v>61</v>
      </c>
    </row>
    <row r="17" spans="1:15" s="42" customFormat="1" x14ac:dyDescent="0.25">
      <c r="A17" s="47"/>
      <c r="B17" s="48"/>
      <c r="C17" s="49"/>
      <c r="D17" s="19"/>
      <c r="E17" s="19"/>
      <c r="F17" s="19"/>
      <c r="G17" s="43" t="s">
        <v>14</v>
      </c>
      <c r="H17" s="62"/>
      <c r="I17" s="62"/>
      <c r="J17" s="62">
        <v>14</v>
      </c>
      <c r="K17" s="62">
        <v>6</v>
      </c>
      <c r="L17" s="62">
        <v>17</v>
      </c>
      <c r="M17" s="62">
        <v>21</v>
      </c>
      <c r="N17" s="41">
        <v>32</v>
      </c>
      <c r="O17" s="24"/>
    </row>
    <row r="18" spans="1:15" s="42" customFormat="1" x14ac:dyDescent="0.25">
      <c r="A18" s="47"/>
      <c r="B18" s="48"/>
      <c r="C18" s="49"/>
      <c r="D18" s="19"/>
      <c r="E18" s="19"/>
      <c r="F18" s="19"/>
      <c r="G18" s="43" t="s">
        <v>15</v>
      </c>
      <c r="H18" s="62"/>
      <c r="I18" s="62">
        <v>3</v>
      </c>
      <c r="J18" s="62">
        <v>7</v>
      </c>
      <c r="K18" s="62">
        <v>6</v>
      </c>
      <c r="L18" s="62">
        <v>1</v>
      </c>
      <c r="M18" s="62"/>
      <c r="N18" s="41">
        <v>32</v>
      </c>
      <c r="O18" s="24"/>
    </row>
    <row r="19" spans="1:15" s="42" customFormat="1" x14ac:dyDescent="0.25">
      <c r="A19" s="50"/>
      <c r="B19" s="51"/>
      <c r="C19" s="52"/>
      <c r="D19" s="20"/>
      <c r="E19" s="20"/>
      <c r="F19" s="20"/>
      <c r="G19" s="43"/>
      <c r="H19" s="62"/>
      <c r="I19" s="62"/>
      <c r="J19" s="63"/>
      <c r="K19" s="62"/>
      <c r="L19" s="62"/>
      <c r="M19" s="62"/>
      <c r="N19" s="41"/>
      <c r="O19" s="25"/>
    </row>
    <row r="20" spans="1:15" s="42" customFormat="1" ht="15" customHeight="1" x14ac:dyDescent="0.25">
      <c r="A20" s="44" t="s">
        <v>4</v>
      </c>
      <c r="B20" s="45"/>
      <c r="C20" s="46"/>
      <c r="D20" s="18" t="s">
        <v>38</v>
      </c>
      <c r="E20" s="21" t="s">
        <v>44</v>
      </c>
      <c r="F20" s="64"/>
      <c r="G20" s="43" t="s">
        <v>16</v>
      </c>
      <c r="H20" s="41">
        <v>2</v>
      </c>
      <c r="I20" s="41"/>
      <c r="J20" s="41">
        <f>[2]Sheet2!J20+[2]Sheet3!J20</f>
        <v>1</v>
      </c>
      <c r="K20" s="40">
        <v>29</v>
      </c>
      <c r="L20" s="41">
        <v>16</v>
      </c>
      <c r="M20" s="41">
        <v>3</v>
      </c>
      <c r="N20" s="41">
        <f t="shared" ref="N8:N58" si="3">H20+I20+J20+K20+L20+M20</f>
        <v>51</v>
      </c>
      <c r="O20" s="23" t="s">
        <v>60</v>
      </c>
    </row>
    <row r="21" spans="1:15" s="42" customFormat="1" x14ac:dyDescent="0.25">
      <c r="A21" s="47"/>
      <c r="B21" s="48"/>
      <c r="C21" s="49"/>
      <c r="D21" s="19"/>
      <c r="E21" s="19"/>
      <c r="F21" s="65"/>
      <c r="G21" s="43" t="s">
        <v>14</v>
      </c>
      <c r="H21" s="41">
        <v>2</v>
      </c>
      <c r="I21" s="41"/>
      <c r="J21" s="41"/>
      <c r="K21" s="41"/>
      <c r="L21" s="41">
        <v>2</v>
      </c>
      <c r="M21" s="41">
        <v>1</v>
      </c>
      <c r="N21" s="41">
        <f t="shared" si="3"/>
        <v>5</v>
      </c>
      <c r="O21" s="24"/>
    </row>
    <row r="22" spans="1:15" s="42" customFormat="1" x14ac:dyDescent="0.25">
      <c r="A22" s="47"/>
      <c r="B22" s="48"/>
      <c r="C22" s="49"/>
      <c r="D22" s="19"/>
      <c r="E22" s="19"/>
      <c r="F22" s="65"/>
      <c r="G22" s="43" t="s">
        <v>15</v>
      </c>
      <c r="H22" s="41"/>
      <c r="I22" s="41"/>
      <c r="J22" s="41">
        <v>1</v>
      </c>
      <c r="K22" s="41">
        <v>18</v>
      </c>
      <c r="L22" s="41"/>
      <c r="M22" s="41">
        <v>2</v>
      </c>
      <c r="N22" s="41">
        <f t="shared" si="3"/>
        <v>21</v>
      </c>
      <c r="O22" s="24"/>
    </row>
    <row r="23" spans="1:15" s="42" customFormat="1" x14ac:dyDescent="0.25">
      <c r="A23" s="50"/>
      <c r="B23" s="51"/>
      <c r="C23" s="52"/>
      <c r="D23" s="20"/>
      <c r="E23" s="20"/>
      <c r="F23" s="66"/>
      <c r="G23" s="43"/>
      <c r="H23" s="41"/>
      <c r="I23" s="41"/>
      <c r="J23" s="41"/>
      <c r="K23" s="41"/>
      <c r="L23" s="41"/>
      <c r="M23" s="41"/>
      <c r="N23" s="41"/>
      <c r="O23" s="25"/>
    </row>
    <row r="24" spans="1:15" s="42" customFormat="1" ht="15" customHeight="1" x14ac:dyDescent="0.25">
      <c r="A24" s="44" t="s">
        <v>5</v>
      </c>
      <c r="B24" s="45"/>
      <c r="C24" s="46"/>
      <c r="D24" s="18" t="s">
        <v>46</v>
      </c>
      <c r="E24" s="21" t="s">
        <v>47</v>
      </c>
      <c r="F24" s="18" t="s">
        <v>35</v>
      </c>
      <c r="G24" s="43" t="s">
        <v>16</v>
      </c>
      <c r="H24" s="41">
        <v>0</v>
      </c>
      <c r="I24" s="41">
        <v>0</v>
      </c>
      <c r="J24" s="41">
        <v>14</v>
      </c>
      <c r="K24" s="41">
        <v>49</v>
      </c>
      <c r="L24" s="41">
        <v>20</v>
      </c>
      <c r="M24" s="41">
        <v>3</v>
      </c>
      <c r="N24" s="41">
        <v>86</v>
      </c>
      <c r="O24" s="23" t="s">
        <v>62</v>
      </c>
    </row>
    <row r="25" spans="1:15" s="42" customFormat="1" x14ac:dyDescent="0.25">
      <c r="A25" s="47"/>
      <c r="B25" s="48"/>
      <c r="C25" s="49"/>
      <c r="D25" s="19"/>
      <c r="E25" s="19"/>
      <c r="F25" s="19"/>
      <c r="G25" s="43" t="s">
        <v>14</v>
      </c>
      <c r="H25" s="41">
        <v>3</v>
      </c>
      <c r="I25" s="41"/>
      <c r="J25" s="41">
        <v>14</v>
      </c>
      <c r="K25" s="41">
        <v>49</v>
      </c>
      <c r="L25" s="41">
        <v>20</v>
      </c>
      <c r="M25" s="41">
        <v>3</v>
      </c>
      <c r="N25" s="41">
        <v>89</v>
      </c>
      <c r="O25" s="24"/>
    </row>
    <row r="26" spans="1:15" s="42" customFormat="1" x14ac:dyDescent="0.25">
      <c r="A26" s="47"/>
      <c r="B26" s="48"/>
      <c r="C26" s="49"/>
      <c r="D26" s="19"/>
      <c r="E26" s="19"/>
      <c r="F26" s="19"/>
      <c r="G26" s="43" t="s">
        <v>15</v>
      </c>
      <c r="H26" s="41"/>
      <c r="I26" s="41"/>
      <c r="J26" s="41">
        <v>12</v>
      </c>
      <c r="K26" s="41">
        <v>5</v>
      </c>
      <c r="L26" s="41">
        <v>5</v>
      </c>
      <c r="M26" s="41"/>
      <c r="N26" s="41">
        <v>22</v>
      </c>
      <c r="O26" s="24"/>
    </row>
    <row r="27" spans="1:15" s="42" customFormat="1" x14ac:dyDescent="0.25">
      <c r="A27" s="50"/>
      <c r="B27" s="51"/>
      <c r="C27" s="52"/>
      <c r="D27" s="20"/>
      <c r="E27" s="20"/>
      <c r="F27" s="20"/>
      <c r="G27" s="43"/>
      <c r="H27" s="41"/>
      <c r="I27" s="41"/>
      <c r="J27" s="41"/>
      <c r="K27" s="41"/>
      <c r="L27" s="41"/>
      <c r="M27" s="41"/>
      <c r="N27" s="41"/>
      <c r="O27" s="25"/>
    </row>
    <row r="28" spans="1:15" s="42" customFormat="1" x14ac:dyDescent="0.25">
      <c r="A28" s="44" t="s">
        <v>6</v>
      </c>
      <c r="B28" s="45"/>
      <c r="C28" s="46"/>
      <c r="D28" s="18" t="s">
        <v>33</v>
      </c>
      <c r="E28" s="21" t="s">
        <v>40</v>
      </c>
      <c r="F28" s="18" t="s">
        <v>33</v>
      </c>
      <c r="G28" s="43" t="s">
        <v>16</v>
      </c>
      <c r="H28" s="41">
        <v>3</v>
      </c>
      <c r="I28" s="41">
        <v>4</v>
      </c>
      <c r="J28" s="41">
        <v>2</v>
      </c>
      <c r="K28" s="41">
        <v>8</v>
      </c>
      <c r="L28" s="41">
        <v>15</v>
      </c>
      <c r="M28" s="41">
        <v>34</v>
      </c>
      <c r="N28" s="41">
        <f t="shared" si="3"/>
        <v>66</v>
      </c>
      <c r="O28" s="23" t="s">
        <v>64</v>
      </c>
    </row>
    <row r="29" spans="1:15" s="42" customFormat="1" x14ac:dyDescent="0.25">
      <c r="A29" s="47"/>
      <c r="B29" s="48"/>
      <c r="C29" s="49"/>
      <c r="D29" s="19"/>
      <c r="E29" s="19"/>
      <c r="F29" s="19"/>
      <c r="G29" s="43" t="s">
        <v>14</v>
      </c>
      <c r="H29" s="41">
        <v>1</v>
      </c>
      <c r="I29" s="41">
        <v>4</v>
      </c>
      <c r="J29" s="41"/>
      <c r="K29" s="41">
        <v>8</v>
      </c>
      <c r="L29" s="41">
        <v>15</v>
      </c>
      <c r="M29" s="41">
        <v>34</v>
      </c>
      <c r="N29" s="41">
        <f t="shared" si="3"/>
        <v>62</v>
      </c>
      <c r="O29" s="24"/>
    </row>
    <row r="30" spans="1:15" s="42" customFormat="1" x14ac:dyDescent="0.25">
      <c r="A30" s="47"/>
      <c r="B30" s="48"/>
      <c r="C30" s="49"/>
      <c r="D30" s="19"/>
      <c r="E30" s="19"/>
      <c r="F30" s="19"/>
      <c r="G30" s="43" t="s">
        <v>15</v>
      </c>
      <c r="H30" s="41"/>
      <c r="I30" s="41"/>
      <c r="J30" s="41"/>
      <c r="K30" s="41"/>
      <c r="L30" s="41"/>
      <c r="M30" s="41"/>
      <c r="N30" s="41">
        <f t="shared" si="3"/>
        <v>0</v>
      </c>
      <c r="O30" s="24"/>
    </row>
    <row r="31" spans="1:15" s="42" customFormat="1" x14ac:dyDescent="0.25">
      <c r="A31" s="50"/>
      <c r="B31" s="51"/>
      <c r="C31" s="52"/>
      <c r="D31" s="20"/>
      <c r="E31" s="20"/>
      <c r="F31" s="20"/>
      <c r="G31" s="43"/>
      <c r="H31" s="41"/>
      <c r="I31" s="41"/>
      <c r="J31" s="41"/>
      <c r="K31" s="41"/>
      <c r="L31" s="41"/>
      <c r="M31" s="41"/>
      <c r="N31" s="41"/>
      <c r="O31" s="25"/>
    </row>
    <row r="32" spans="1:15" s="42" customFormat="1" ht="15" customHeight="1" x14ac:dyDescent="0.25">
      <c r="A32" s="44" t="s">
        <v>49</v>
      </c>
      <c r="B32" s="45"/>
      <c r="C32" s="46"/>
      <c r="D32" s="18" t="s">
        <v>48</v>
      </c>
      <c r="E32" s="18"/>
      <c r="F32" s="18" t="s">
        <v>27</v>
      </c>
      <c r="G32" s="43" t="s">
        <v>16</v>
      </c>
      <c r="H32" s="41"/>
      <c r="I32" s="41"/>
      <c r="J32" s="41">
        <v>2</v>
      </c>
      <c r="K32" s="41">
        <v>3</v>
      </c>
      <c r="L32" s="41">
        <v>8</v>
      </c>
      <c r="M32" s="41"/>
      <c r="N32" s="41">
        <f t="shared" si="3"/>
        <v>13</v>
      </c>
      <c r="O32" s="26" t="s">
        <v>65</v>
      </c>
    </row>
    <row r="33" spans="1:15" s="42" customFormat="1" x14ac:dyDescent="0.25">
      <c r="A33" s="47"/>
      <c r="B33" s="48"/>
      <c r="C33" s="49"/>
      <c r="D33" s="19"/>
      <c r="E33" s="19"/>
      <c r="F33" s="19"/>
      <c r="G33" s="43" t="s">
        <v>14</v>
      </c>
      <c r="H33" s="41"/>
      <c r="I33" s="41"/>
      <c r="J33" s="41"/>
      <c r="K33" s="41"/>
      <c r="L33" s="41">
        <v>8</v>
      </c>
      <c r="M33" s="41"/>
      <c r="N33" s="41">
        <f t="shared" si="3"/>
        <v>8</v>
      </c>
      <c r="O33" s="26"/>
    </row>
    <row r="34" spans="1:15" s="42" customFormat="1" x14ac:dyDescent="0.25">
      <c r="A34" s="47"/>
      <c r="B34" s="48"/>
      <c r="C34" s="49"/>
      <c r="D34" s="19"/>
      <c r="E34" s="19"/>
      <c r="F34" s="19"/>
      <c r="G34" s="43" t="s">
        <v>15</v>
      </c>
      <c r="H34" s="41"/>
      <c r="I34" s="41"/>
      <c r="J34" s="41">
        <v>2</v>
      </c>
      <c r="K34" s="41">
        <v>3</v>
      </c>
      <c r="L34" s="41"/>
      <c r="M34" s="41"/>
      <c r="N34" s="41">
        <f t="shared" si="3"/>
        <v>5</v>
      </c>
      <c r="O34" s="26"/>
    </row>
    <row r="35" spans="1:15" s="42" customFormat="1" x14ac:dyDescent="0.25">
      <c r="A35" s="50"/>
      <c r="B35" s="51"/>
      <c r="C35" s="52"/>
      <c r="D35" s="20"/>
      <c r="E35" s="20"/>
      <c r="F35" s="20"/>
      <c r="G35" s="43"/>
      <c r="H35" s="41"/>
      <c r="I35" s="41"/>
      <c r="J35" s="41"/>
      <c r="K35" s="41"/>
      <c r="L35" s="41"/>
      <c r="M35" s="41"/>
      <c r="N35" s="41"/>
      <c r="O35" s="26"/>
    </row>
    <row r="36" spans="1:15" s="42" customFormat="1" ht="27.75" customHeight="1" x14ac:dyDescent="0.25">
      <c r="A36" s="44" t="s">
        <v>50</v>
      </c>
      <c r="B36" s="45"/>
      <c r="C36" s="46"/>
      <c r="D36" s="18" t="s">
        <v>41</v>
      </c>
      <c r="E36" s="21" t="s">
        <v>51</v>
      </c>
      <c r="F36" s="18" t="s">
        <v>27</v>
      </c>
      <c r="G36" s="43" t="s">
        <v>16</v>
      </c>
      <c r="H36" s="41">
        <v>10</v>
      </c>
      <c r="I36" s="41"/>
      <c r="J36" s="41">
        <v>8</v>
      </c>
      <c r="K36" s="41">
        <v>11</v>
      </c>
      <c r="L36" s="41">
        <v>35</v>
      </c>
      <c r="M36" s="41">
        <v>4</v>
      </c>
      <c r="N36" s="41">
        <f t="shared" ref="N36:N38" si="4">H36+I36+J36+K36+L36+M36</f>
        <v>68</v>
      </c>
      <c r="O36" s="23" t="s">
        <v>69</v>
      </c>
    </row>
    <row r="37" spans="1:15" s="42" customFormat="1" ht="27.75" customHeight="1" x14ac:dyDescent="0.25">
      <c r="A37" s="47"/>
      <c r="B37" s="48"/>
      <c r="C37" s="49"/>
      <c r="D37" s="19"/>
      <c r="E37" s="19"/>
      <c r="F37" s="19"/>
      <c r="G37" s="43" t="s">
        <v>14</v>
      </c>
      <c r="H37" s="41">
        <v>10</v>
      </c>
      <c r="I37" s="41"/>
      <c r="J37" s="41">
        <v>8</v>
      </c>
      <c r="K37" s="41">
        <v>11</v>
      </c>
      <c r="L37" s="41">
        <v>35</v>
      </c>
      <c r="M37" s="41">
        <v>11</v>
      </c>
      <c r="N37" s="41">
        <f t="shared" si="4"/>
        <v>75</v>
      </c>
      <c r="O37" s="24"/>
    </row>
    <row r="38" spans="1:15" s="42" customFormat="1" ht="27.75" customHeight="1" x14ac:dyDescent="0.25">
      <c r="A38" s="47"/>
      <c r="B38" s="48"/>
      <c r="C38" s="49"/>
      <c r="D38" s="19"/>
      <c r="E38" s="19"/>
      <c r="F38" s="19"/>
      <c r="G38" s="43" t="s">
        <v>15</v>
      </c>
      <c r="H38" s="41"/>
      <c r="I38" s="41"/>
      <c r="J38" s="41"/>
      <c r="K38" s="41"/>
      <c r="L38" s="41"/>
      <c r="M38" s="41"/>
      <c r="N38" s="41">
        <f t="shared" si="4"/>
        <v>0</v>
      </c>
      <c r="O38" s="24"/>
    </row>
    <row r="39" spans="1:15" s="42" customFormat="1" ht="27.75" customHeight="1" x14ac:dyDescent="0.25">
      <c r="A39" s="50"/>
      <c r="B39" s="51"/>
      <c r="C39" s="52"/>
      <c r="D39" s="20"/>
      <c r="E39" s="20"/>
      <c r="F39" s="20"/>
      <c r="G39" s="43"/>
      <c r="H39" s="41"/>
      <c r="I39" s="41"/>
      <c r="J39" s="41"/>
      <c r="K39" s="41"/>
      <c r="L39" s="41"/>
      <c r="M39" s="41"/>
      <c r="N39" s="41"/>
      <c r="O39" s="25"/>
    </row>
    <row r="40" spans="1:15" s="42" customFormat="1" ht="15" customHeight="1" x14ac:dyDescent="0.25">
      <c r="A40" s="22" t="s">
        <v>7</v>
      </c>
      <c r="B40" s="22"/>
      <c r="C40" s="22" t="s">
        <v>8</v>
      </c>
      <c r="D40" s="18"/>
      <c r="E40" s="18"/>
      <c r="F40" s="22" t="s">
        <v>28</v>
      </c>
      <c r="G40" s="67" t="s">
        <v>16</v>
      </c>
      <c r="H40" s="41">
        <v>3</v>
      </c>
      <c r="I40" s="41"/>
      <c r="J40" s="41">
        <v>8</v>
      </c>
      <c r="K40" s="41">
        <v>13</v>
      </c>
      <c r="L40" s="41">
        <v>36</v>
      </c>
      <c r="M40" s="41"/>
      <c r="N40" s="41">
        <f t="shared" si="3"/>
        <v>60</v>
      </c>
      <c r="O40" s="23" t="s">
        <v>71</v>
      </c>
    </row>
    <row r="41" spans="1:15" s="42" customFormat="1" x14ac:dyDescent="0.25">
      <c r="A41" s="22"/>
      <c r="B41" s="22"/>
      <c r="C41" s="22"/>
      <c r="D41" s="19"/>
      <c r="E41" s="19"/>
      <c r="F41" s="22"/>
      <c r="G41" s="43" t="s">
        <v>14</v>
      </c>
      <c r="H41" s="41">
        <v>3</v>
      </c>
      <c r="I41" s="41"/>
      <c r="J41" s="41">
        <v>8</v>
      </c>
      <c r="K41" s="41">
        <v>13</v>
      </c>
      <c r="L41" s="41">
        <v>36</v>
      </c>
      <c r="M41" s="41"/>
      <c r="N41" s="41">
        <f t="shared" si="3"/>
        <v>60</v>
      </c>
      <c r="O41" s="24"/>
    </row>
    <row r="42" spans="1:15" s="42" customFormat="1" x14ac:dyDescent="0.25">
      <c r="A42" s="22"/>
      <c r="B42" s="22"/>
      <c r="C42" s="22"/>
      <c r="D42" s="19"/>
      <c r="E42" s="19"/>
      <c r="F42" s="22"/>
      <c r="G42" s="43" t="s">
        <v>15</v>
      </c>
      <c r="H42" s="41"/>
      <c r="I42" s="41"/>
      <c r="J42" s="41"/>
      <c r="K42" s="41"/>
      <c r="L42" s="41"/>
      <c r="M42" s="41"/>
      <c r="N42" s="41">
        <f t="shared" si="3"/>
        <v>0</v>
      </c>
      <c r="O42" s="24"/>
    </row>
    <row r="43" spans="1:15" s="42" customFormat="1" x14ac:dyDescent="0.25">
      <c r="A43" s="22"/>
      <c r="B43" s="22"/>
      <c r="C43" s="22"/>
      <c r="D43" s="20"/>
      <c r="E43" s="20"/>
      <c r="F43" s="22"/>
      <c r="G43" s="43"/>
      <c r="H43" s="41"/>
      <c r="I43" s="41"/>
      <c r="J43" s="41"/>
      <c r="K43" s="41"/>
      <c r="L43" s="41"/>
      <c r="M43" s="41"/>
      <c r="N43" s="41"/>
      <c r="O43" s="25"/>
    </row>
    <row r="44" spans="1:15" s="42" customFormat="1" ht="24" customHeight="1" x14ac:dyDescent="0.25">
      <c r="A44" s="22"/>
      <c r="B44" s="22"/>
      <c r="C44" s="22" t="s">
        <v>9</v>
      </c>
      <c r="D44" s="18"/>
      <c r="E44" s="18"/>
      <c r="F44" s="22" t="s">
        <v>32</v>
      </c>
      <c r="G44" s="43" t="s">
        <v>16</v>
      </c>
      <c r="H44" s="41">
        <v>2</v>
      </c>
      <c r="I44" s="41"/>
      <c r="J44" s="41">
        <v>9</v>
      </c>
      <c r="K44" s="41">
        <v>11</v>
      </c>
      <c r="L44" s="41">
        <v>8</v>
      </c>
      <c r="M44" s="41">
        <f>[1]Sheet2!M44+[1]Sheet3!M44</f>
        <v>1</v>
      </c>
      <c r="N44" s="41">
        <f t="shared" si="3"/>
        <v>31</v>
      </c>
      <c r="O44" s="26" t="s">
        <v>70</v>
      </c>
    </row>
    <row r="45" spans="1:15" s="42" customFormat="1" ht="24" customHeight="1" x14ac:dyDescent="0.25">
      <c r="A45" s="22"/>
      <c r="B45" s="22"/>
      <c r="C45" s="22"/>
      <c r="D45" s="19"/>
      <c r="E45" s="19"/>
      <c r="F45" s="22"/>
      <c r="G45" s="43" t="s">
        <v>14</v>
      </c>
      <c r="H45" s="41"/>
      <c r="I45" s="41"/>
      <c r="J45" s="41">
        <v>5</v>
      </c>
      <c r="K45" s="41">
        <v>11</v>
      </c>
      <c r="L45" s="41">
        <v>8</v>
      </c>
      <c r="M45" s="41">
        <f>[1]Sheet2!M45+[1]Sheet3!M45</f>
        <v>1</v>
      </c>
      <c r="N45" s="41">
        <f t="shared" si="3"/>
        <v>25</v>
      </c>
      <c r="O45" s="26"/>
    </row>
    <row r="46" spans="1:15" s="42" customFormat="1" ht="24" customHeight="1" x14ac:dyDescent="0.25">
      <c r="A46" s="22"/>
      <c r="B46" s="22"/>
      <c r="C46" s="22"/>
      <c r="D46" s="19"/>
      <c r="E46" s="19"/>
      <c r="F46" s="22"/>
      <c r="G46" s="43" t="s">
        <v>15</v>
      </c>
      <c r="H46" s="41">
        <v>2</v>
      </c>
      <c r="I46" s="41"/>
      <c r="J46" s="41">
        <v>4</v>
      </c>
      <c r="K46" s="41"/>
      <c r="L46" s="41"/>
      <c r="M46" s="41"/>
      <c r="N46" s="41">
        <f t="shared" si="3"/>
        <v>6</v>
      </c>
      <c r="O46" s="26"/>
    </row>
    <row r="47" spans="1:15" s="42" customFormat="1" ht="24" customHeight="1" x14ac:dyDescent="0.25">
      <c r="A47" s="22"/>
      <c r="B47" s="22"/>
      <c r="C47" s="22"/>
      <c r="D47" s="20"/>
      <c r="E47" s="20"/>
      <c r="F47" s="22"/>
      <c r="G47" s="43"/>
      <c r="H47" s="41"/>
      <c r="I47" s="41"/>
      <c r="J47" s="41"/>
      <c r="K47" s="41"/>
      <c r="L47" s="41"/>
      <c r="M47" s="41"/>
      <c r="N47" s="41"/>
      <c r="O47" s="26"/>
    </row>
    <row r="48" spans="1:15" s="42" customFormat="1" ht="24.75" customHeight="1" x14ac:dyDescent="0.25">
      <c r="A48" s="22"/>
      <c r="B48" s="22"/>
      <c r="C48" s="22" t="s">
        <v>10</v>
      </c>
      <c r="D48" s="18" t="s">
        <v>53</v>
      </c>
      <c r="E48" s="21" t="s">
        <v>55</v>
      </c>
      <c r="F48" s="22" t="s">
        <v>29</v>
      </c>
      <c r="G48" s="43" t="s">
        <v>16</v>
      </c>
      <c r="H48" s="41">
        <v>5</v>
      </c>
      <c r="I48" s="41">
        <f>[1]Sheet2!I48+[1]Sheet3!I48</f>
        <v>2</v>
      </c>
      <c r="J48" s="41">
        <v>2</v>
      </c>
      <c r="K48" s="41">
        <v>11</v>
      </c>
      <c r="L48" s="41">
        <v>18</v>
      </c>
      <c r="M48" s="41">
        <v>1</v>
      </c>
      <c r="N48" s="41">
        <f t="shared" si="3"/>
        <v>39</v>
      </c>
      <c r="O48" s="23" t="s">
        <v>63</v>
      </c>
    </row>
    <row r="49" spans="1:15" s="42" customFormat="1" ht="24.75" customHeight="1" x14ac:dyDescent="0.25">
      <c r="A49" s="22"/>
      <c r="B49" s="22"/>
      <c r="C49" s="22"/>
      <c r="D49" s="19"/>
      <c r="E49" s="19"/>
      <c r="F49" s="22"/>
      <c r="G49" s="43" t="s">
        <v>14</v>
      </c>
      <c r="H49" s="41">
        <v>3</v>
      </c>
      <c r="I49" s="41">
        <f>[1]Sheet2!I49+[1]Sheet3!I49</f>
        <v>2</v>
      </c>
      <c r="J49" s="41">
        <v>2</v>
      </c>
      <c r="K49" s="41">
        <v>9</v>
      </c>
      <c r="L49" s="41">
        <v>18</v>
      </c>
      <c r="M49" s="41"/>
      <c r="N49" s="41">
        <f t="shared" si="3"/>
        <v>34</v>
      </c>
      <c r="O49" s="24"/>
    </row>
    <row r="50" spans="1:15" s="42" customFormat="1" ht="24.75" customHeight="1" x14ac:dyDescent="0.25">
      <c r="A50" s="22"/>
      <c r="B50" s="22"/>
      <c r="C50" s="22"/>
      <c r="D50" s="19"/>
      <c r="E50" s="19"/>
      <c r="F50" s="22"/>
      <c r="G50" s="43" t="s">
        <v>15</v>
      </c>
      <c r="H50" s="41">
        <v>2</v>
      </c>
      <c r="I50" s="41"/>
      <c r="J50" s="41"/>
      <c r="K50" s="41">
        <v>2</v>
      </c>
      <c r="L50" s="41"/>
      <c r="M50" s="41">
        <v>1</v>
      </c>
      <c r="N50" s="41">
        <f t="shared" si="3"/>
        <v>5</v>
      </c>
      <c r="O50" s="24"/>
    </row>
    <row r="51" spans="1:15" s="42" customFormat="1" ht="24.75" customHeight="1" x14ac:dyDescent="0.25">
      <c r="A51" s="22"/>
      <c r="B51" s="22"/>
      <c r="C51" s="22"/>
      <c r="D51" s="20"/>
      <c r="E51" s="20"/>
      <c r="F51" s="22"/>
      <c r="G51" s="43"/>
      <c r="H51" s="41"/>
      <c r="I51" s="41"/>
      <c r="J51" s="41"/>
      <c r="K51" s="41"/>
      <c r="L51" s="41"/>
      <c r="M51" s="41"/>
      <c r="N51" s="41"/>
      <c r="O51" s="25"/>
    </row>
    <row r="52" spans="1:15" s="42" customFormat="1" x14ac:dyDescent="0.25">
      <c r="A52" s="22"/>
      <c r="B52" s="22"/>
      <c r="C52" s="22" t="s">
        <v>11</v>
      </c>
      <c r="D52" s="18" t="s">
        <v>53</v>
      </c>
      <c r="E52" s="21" t="s">
        <v>55</v>
      </c>
      <c r="F52" s="22" t="s">
        <v>30</v>
      </c>
      <c r="G52" s="43" t="s">
        <v>16</v>
      </c>
      <c r="H52" s="41">
        <v>3</v>
      </c>
      <c r="I52" s="41">
        <f>[1]Sheet2!I52+[1]Sheet3!I52</f>
        <v>1</v>
      </c>
      <c r="J52" s="41">
        <v>1</v>
      </c>
      <c r="K52" s="41">
        <f>[1]Sheet2!K52+[1]Sheet3!K52</f>
        <v>2</v>
      </c>
      <c r="L52" s="41">
        <v>4</v>
      </c>
      <c r="M52" s="41"/>
      <c r="N52" s="41">
        <f t="shared" si="3"/>
        <v>11</v>
      </c>
      <c r="O52" s="23" t="s">
        <v>68</v>
      </c>
    </row>
    <row r="53" spans="1:15" s="42" customFormat="1" x14ac:dyDescent="0.25">
      <c r="A53" s="22"/>
      <c r="B53" s="22"/>
      <c r="C53" s="22"/>
      <c r="D53" s="19"/>
      <c r="E53" s="19"/>
      <c r="F53" s="22"/>
      <c r="G53" s="43" t="s">
        <v>14</v>
      </c>
      <c r="H53" s="41">
        <v>3</v>
      </c>
      <c r="I53" s="41">
        <f>[1]Sheet2!I53+[1]Sheet3!I53</f>
        <v>1</v>
      </c>
      <c r="J53" s="41">
        <v>1</v>
      </c>
      <c r="K53" s="41">
        <f>[1]Sheet2!K53+[1]Sheet3!K53</f>
        <v>2</v>
      </c>
      <c r="L53" s="41">
        <v>4</v>
      </c>
      <c r="M53" s="41"/>
      <c r="N53" s="41">
        <f t="shared" si="3"/>
        <v>11</v>
      </c>
      <c r="O53" s="24"/>
    </row>
    <row r="54" spans="1:15" s="42" customFormat="1" x14ac:dyDescent="0.25">
      <c r="A54" s="22"/>
      <c r="B54" s="22"/>
      <c r="C54" s="22"/>
      <c r="D54" s="19"/>
      <c r="E54" s="19"/>
      <c r="F54" s="22"/>
      <c r="G54" s="43" t="s">
        <v>15</v>
      </c>
      <c r="H54" s="41"/>
      <c r="I54" s="41"/>
      <c r="J54" s="41"/>
      <c r="K54" s="41"/>
      <c r="L54" s="41"/>
      <c r="M54" s="41"/>
      <c r="N54" s="41">
        <f t="shared" si="3"/>
        <v>0</v>
      </c>
      <c r="O54" s="24"/>
    </row>
    <row r="55" spans="1:15" s="42" customFormat="1" x14ac:dyDescent="0.25">
      <c r="A55" s="22"/>
      <c r="B55" s="22"/>
      <c r="C55" s="22"/>
      <c r="D55" s="20"/>
      <c r="E55" s="20"/>
      <c r="F55" s="22"/>
      <c r="G55" s="43"/>
      <c r="H55" s="41"/>
      <c r="I55" s="41"/>
      <c r="J55" s="41"/>
      <c r="K55" s="41"/>
      <c r="L55" s="41"/>
      <c r="M55" s="41"/>
      <c r="N55" s="41"/>
      <c r="O55" s="25"/>
    </row>
    <row r="56" spans="1:15" s="42" customFormat="1" ht="15" customHeight="1" x14ac:dyDescent="0.25">
      <c r="A56" s="22"/>
      <c r="B56" s="22"/>
      <c r="C56" s="22" t="s">
        <v>12</v>
      </c>
      <c r="D56" s="18"/>
      <c r="E56" s="18"/>
      <c r="F56" s="22" t="s">
        <v>31</v>
      </c>
      <c r="G56" s="43" t="s">
        <v>16</v>
      </c>
      <c r="H56" s="41">
        <v>3</v>
      </c>
      <c r="I56" s="41"/>
      <c r="J56" s="41">
        <v>4</v>
      </c>
      <c r="K56" s="41">
        <v>6</v>
      </c>
      <c r="L56" s="41">
        <v>36</v>
      </c>
      <c r="M56" s="41"/>
      <c r="N56" s="41">
        <f t="shared" si="3"/>
        <v>49</v>
      </c>
      <c r="O56" s="23" t="s">
        <v>72</v>
      </c>
    </row>
    <row r="57" spans="1:15" s="42" customFormat="1" x14ac:dyDescent="0.25">
      <c r="A57" s="22"/>
      <c r="B57" s="22"/>
      <c r="C57" s="22"/>
      <c r="D57" s="19"/>
      <c r="E57" s="19"/>
      <c r="F57" s="22"/>
      <c r="G57" s="43" t="s">
        <v>14</v>
      </c>
      <c r="H57" s="41">
        <v>1</v>
      </c>
      <c r="I57" s="41"/>
      <c r="J57" s="41"/>
      <c r="K57" s="41">
        <v>3</v>
      </c>
      <c r="L57" s="41">
        <v>36</v>
      </c>
      <c r="M57" s="41"/>
      <c r="N57" s="41">
        <f t="shared" si="3"/>
        <v>40</v>
      </c>
      <c r="O57" s="24"/>
    </row>
    <row r="58" spans="1:15" s="42" customFormat="1" x14ac:dyDescent="0.25">
      <c r="A58" s="22"/>
      <c r="B58" s="22"/>
      <c r="C58" s="22"/>
      <c r="D58" s="19"/>
      <c r="E58" s="19"/>
      <c r="F58" s="22"/>
      <c r="G58" s="43" t="s">
        <v>15</v>
      </c>
      <c r="H58" s="41">
        <v>2</v>
      </c>
      <c r="I58" s="41"/>
      <c r="J58" s="41">
        <v>4</v>
      </c>
      <c r="K58" s="41">
        <v>3</v>
      </c>
      <c r="L58" s="41"/>
      <c r="M58" s="41"/>
      <c r="N58" s="41">
        <f t="shared" si="3"/>
        <v>9</v>
      </c>
      <c r="O58" s="24"/>
    </row>
    <row r="59" spans="1:15" s="42" customFormat="1" x14ac:dyDescent="0.25">
      <c r="A59" s="22"/>
      <c r="B59" s="22"/>
      <c r="C59" s="22"/>
      <c r="D59" s="20"/>
      <c r="E59" s="20"/>
      <c r="F59" s="22"/>
      <c r="G59" s="68"/>
      <c r="H59" s="41"/>
      <c r="I59" s="41"/>
      <c r="J59" s="41"/>
      <c r="K59" s="41"/>
      <c r="L59" s="41"/>
      <c r="M59" s="41"/>
      <c r="N59" s="41"/>
      <c r="O59" s="25"/>
    </row>
    <row r="60" spans="1:15" x14ac:dyDescent="0.25">
      <c r="A60" s="17" t="s">
        <v>45</v>
      </c>
      <c r="B60" s="17"/>
      <c r="C60" s="17"/>
      <c r="D60" s="17"/>
      <c r="E60" s="17"/>
      <c r="F60" s="17"/>
      <c r="G60" s="5"/>
      <c r="H60" s="6"/>
      <c r="I60" s="6"/>
      <c r="J60" s="6"/>
      <c r="K60" s="6"/>
      <c r="L60" s="6"/>
      <c r="M60" s="6"/>
      <c r="N60" s="6"/>
      <c r="O60" s="10"/>
    </row>
    <row r="61" spans="1:15" ht="30" x14ac:dyDescent="0.25">
      <c r="A61" s="17"/>
      <c r="B61" s="17"/>
      <c r="C61" s="17"/>
      <c r="D61" s="17"/>
      <c r="E61" s="17"/>
      <c r="F61" s="17"/>
      <c r="G61" s="3" t="s">
        <v>16</v>
      </c>
      <c r="H61" s="4">
        <f>H4+H8+H12+H16+H20+H24+H28+H36+H40+H44+H48+H52+H56+H32</f>
        <v>45</v>
      </c>
      <c r="I61" s="14">
        <f t="shared" ref="I61:M61" si="5">I4+I8+I12+I16+I20+I24+I28+I36+I40+I44+I48+I52+I56+I32</f>
        <v>11</v>
      </c>
      <c r="J61" s="14">
        <f t="shared" si="5"/>
        <v>80</v>
      </c>
      <c r="K61" s="14">
        <f>K4+K8+K12+K16+K20+K24+K28+K36+K40+K44+K48+K52+K56+K32</f>
        <v>196</v>
      </c>
      <c r="L61" s="14">
        <f t="shared" si="5"/>
        <v>236</v>
      </c>
      <c r="M61" s="14">
        <f t="shared" si="5"/>
        <v>52</v>
      </c>
      <c r="N61" s="11">
        <f>SUM(H61:M61)</f>
        <v>620</v>
      </c>
      <c r="O61" s="12"/>
    </row>
    <row r="62" spans="1:15" x14ac:dyDescent="0.25">
      <c r="A62" s="17"/>
      <c r="B62" s="17"/>
      <c r="C62" s="17"/>
      <c r="D62" s="17"/>
      <c r="E62" s="17"/>
      <c r="F62" s="17"/>
      <c r="G62" s="3" t="s">
        <v>14</v>
      </c>
      <c r="H62" s="4">
        <f>H5+H9+H13+H17+H21+H25+H29+H37+H41+H45+H49+H53+H57+H33</f>
        <v>32</v>
      </c>
      <c r="I62" s="14">
        <f t="shared" ref="I62:M62" si="6">I5+I9+I13+I17+I21+I25+I29+I37+I41+I45+I49+I53+I57+I33</f>
        <v>7</v>
      </c>
      <c r="J62" s="14">
        <f t="shared" si="6"/>
        <v>56</v>
      </c>
      <c r="K62" s="14">
        <f t="shared" si="6"/>
        <v>153</v>
      </c>
      <c r="L62" s="14">
        <f t="shared" si="6"/>
        <v>222</v>
      </c>
      <c r="M62" s="14">
        <f t="shared" si="6"/>
        <v>73</v>
      </c>
      <c r="N62" s="15">
        <f t="shared" ref="N62:N63" si="7">SUM(H62:M62)</f>
        <v>543</v>
      </c>
      <c r="O62" s="12"/>
    </row>
    <row r="63" spans="1:15" x14ac:dyDescent="0.25">
      <c r="A63" s="17"/>
      <c r="B63" s="17"/>
      <c r="C63" s="17"/>
      <c r="D63" s="17"/>
      <c r="E63" s="17"/>
      <c r="F63" s="17"/>
      <c r="G63" s="3" t="s">
        <v>15</v>
      </c>
      <c r="H63" s="4">
        <f>H6+H10+H14+H18+H22+H26+H30+H38+H42+H46+H50+H54+H58+H35</f>
        <v>13</v>
      </c>
      <c r="I63" s="14">
        <f t="shared" ref="I63:M63" si="8">I6+I10+I14+I18+I22+I26+I30+I38+I42+I46+I50+I54+I58+I35</f>
        <v>3</v>
      </c>
      <c r="J63" s="16">
        <f>J6+J10+J14+J18+J22+J26+J30+J38+J42+J46+J50+J54+J58+J35+J34</f>
        <v>39</v>
      </c>
      <c r="K63" s="14">
        <f>K6+K10+K14+K18+K22+K26+K30+K38+K42+K46+K50+K54+K58+K35+K34</f>
        <v>41</v>
      </c>
      <c r="L63" s="14">
        <f t="shared" si="8"/>
        <v>6</v>
      </c>
      <c r="M63" s="14">
        <f t="shared" si="8"/>
        <v>3</v>
      </c>
      <c r="N63" s="15">
        <f t="shared" si="7"/>
        <v>105</v>
      </c>
      <c r="O63" s="12"/>
    </row>
    <row r="65" s="13" customFormat="1" x14ac:dyDescent="0.25"/>
    <row r="66" s="13" customFormat="1" x14ac:dyDescent="0.25"/>
    <row r="67" s="13" customFormat="1" x14ac:dyDescent="0.25"/>
    <row r="68" s="13" customFormat="1" x14ac:dyDescent="0.25"/>
  </sheetData>
  <autoFilter ref="A3:O63">
    <filterColumn colId="0" showButton="0"/>
    <filterColumn colId="1" showButton="0"/>
  </autoFilter>
  <mergeCells count="78">
    <mergeCell ref="H1:N2"/>
    <mergeCell ref="A1:C3"/>
    <mergeCell ref="D1:D3"/>
    <mergeCell ref="E1:E3"/>
    <mergeCell ref="F1:F3"/>
    <mergeCell ref="G1:G3"/>
    <mergeCell ref="A8:C11"/>
    <mergeCell ref="D8:D11"/>
    <mergeCell ref="E8:E11"/>
    <mergeCell ref="F8:F11"/>
    <mergeCell ref="O8:O11"/>
    <mergeCell ref="A4:C7"/>
    <mergeCell ref="D4:D7"/>
    <mergeCell ref="E4:E7"/>
    <mergeCell ref="O4:O7"/>
    <mergeCell ref="A16:C19"/>
    <mergeCell ref="D16:D19"/>
    <mergeCell ref="E16:E19"/>
    <mergeCell ref="F16:F19"/>
    <mergeCell ref="O16:O19"/>
    <mergeCell ref="A12:C15"/>
    <mergeCell ref="D12:D15"/>
    <mergeCell ref="E12:E15"/>
    <mergeCell ref="F12:F15"/>
    <mergeCell ref="O12:O15"/>
    <mergeCell ref="A24:C27"/>
    <mergeCell ref="D24:D27"/>
    <mergeCell ref="E24:E27"/>
    <mergeCell ref="F24:F27"/>
    <mergeCell ref="O24:O27"/>
    <mergeCell ref="A20:C23"/>
    <mergeCell ref="D20:D23"/>
    <mergeCell ref="E20:E23"/>
    <mergeCell ref="F4:F7"/>
    <mergeCell ref="O20:O23"/>
    <mergeCell ref="F20:F23"/>
    <mergeCell ref="A32:C35"/>
    <mergeCell ref="D32:D35"/>
    <mergeCell ref="E32:E35"/>
    <mergeCell ref="F32:F35"/>
    <mergeCell ref="O32:O35"/>
    <mergeCell ref="A28:C31"/>
    <mergeCell ref="D28:D31"/>
    <mergeCell ref="E28:E31"/>
    <mergeCell ref="F28:F31"/>
    <mergeCell ref="O28:O31"/>
    <mergeCell ref="A36:C39"/>
    <mergeCell ref="D36:D39"/>
    <mergeCell ref="E36:E39"/>
    <mergeCell ref="F36:F39"/>
    <mergeCell ref="O36:O39"/>
    <mergeCell ref="O52:O55"/>
    <mergeCell ref="O40:O43"/>
    <mergeCell ref="C44:C47"/>
    <mergeCell ref="D44:D47"/>
    <mergeCell ref="E44:E47"/>
    <mergeCell ref="F44:F47"/>
    <mergeCell ref="O44:O47"/>
    <mergeCell ref="C40:C43"/>
    <mergeCell ref="D40:D43"/>
    <mergeCell ref="E40:E43"/>
    <mergeCell ref="F40:F43"/>
    <mergeCell ref="O56:O59"/>
    <mergeCell ref="A60:F63"/>
    <mergeCell ref="C48:C51"/>
    <mergeCell ref="D48:D51"/>
    <mergeCell ref="E48:E51"/>
    <mergeCell ref="F48:F51"/>
    <mergeCell ref="A40:B59"/>
    <mergeCell ref="C56:C59"/>
    <mergeCell ref="D56:D59"/>
    <mergeCell ref="E56:E59"/>
    <mergeCell ref="F56:F59"/>
    <mergeCell ref="O48:O51"/>
    <mergeCell ref="C52:C55"/>
    <mergeCell ref="D52:D55"/>
    <mergeCell ref="E52:E55"/>
    <mergeCell ref="F52:F55"/>
  </mergeCells>
  <hyperlinks>
    <hyperlink ref="E4" r:id="rId1"/>
    <hyperlink ref="E28" r:id="rId2"/>
    <hyperlink ref="E12" r:id="rId3"/>
    <hyperlink ref="E20" r:id="rId4"/>
    <hyperlink ref="E24" r:id="rId5"/>
    <hyperlink ref="E36" r:id="rId6"/>
    <hyperlink ref="E16" r:id="rId7"/>
    <hyperlink ref="E48" r:id="rId8"/>
    <hyperlink ref="E52" r:id="rId9"/>
    <hyperlink ref="E8" r:id="rId10"/>
  </hyperlinks>
  <pageMargins left="0.7" right="0.7" top="0.75" bottom="0.75" header="0.3" footer="0.3"/>
  <pageSetup paperSize="9" orientation="portrait" verticalDpi="0"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2019-04-01T14:23:12Z</dcterms:modified>
</cp:coreProperties>
</file>